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castani\Desktop\Enseignement\IMT-A\"/>
    </mc:Choice>
  </mc:AlternateContent>
  <bookViews>
    <workbookView xWindow="0" yWindow="0" windowWidth="19188" windowHeight="6210"/>
  </bookViews>
  <sheets>
    <sheet name="Data" sheetId="1" r:id="rId1"/>
  </sheets>
  <externalReferences>
    <externalReference r:id="rId2"/>
  </externalReferences>
  <definedNames>
    <definedName name="_xlnm._FilterDatabase" localSheetId="0" hidden="1">Data!$B$20:$J$61</definedName>
    <definedName name="alpha_1">'[1]Analyse Prod par composants'!$K$18</definedName>
    <definedName name="alpha_2">'[1]Analyse Prod par composants'!$O$18</definedName>
    <definedName name="b_1">'[1]Analyse Prod par composants'!$B$5</definedName>
    <definedName name="b_2">'[1]Analyse Prod par composants'!$D$5</definedName>
    <definedName name="b_4">'[1]Analyse Prod par composants'!$H$5</definedName>
    <definedName name="b_5">'[1]Analyse Prod par composants'!$J$5</definedName>
    <definedName name="beta">#REF!</definedName>
    <definedName name="e_1">'[1]Analyse Prod par composants'!$B$6</definedName>
    <definedName name="e_2">'[1]Analyse Prod par composants'!$D$6</definedName>
    <definedName name="e_4">'[1]Analyse Prod par composants'!$H$6</definedName>
    <definedName name="e_5">'[1]Analyse Prod par composants'!$J$6</definedName>
    <definedName name="eta">#REF!</definedName>
    <definedName name="h_b">#REF!</definedName>
    <definedName name="h_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I61" i="1"/>
  <c r="H61" i="1"/>
  <c r="G61" i="1"/>
  <c r="F61" i="1"/>
  <c r="J60" i="1"/>
  <c r="I60" i="1"/>
  <c r="H60" i="1"/>
  <c r="G60" i="1"/>
  <c r="F60" i="1"/>
  <c r="J59" i="1"/>
  <c r="I59" i="1"/>
  <c r="H59" i="1"/>
  <c r="G59" i="1"/>
  <c r="F59" i="1"/>
  <c r="J58" i="1"/>
  <c r="I58" i="1"/>
  <c r="H58" i="1"/>
  <c r="G58" i="1"/>
  <c r="F58" i="1"/>
  <c r="J57" i="1"/>
  <c r="I57" i="1"/>
  <c r="H57" i="1"/>
  <c r="G57" i="1"/>
  <c r="F57" i="1"/>
  <c r="J56" i="1"/>
  <c r="I56" i="1"/>
  <c r="H56" i="1"/>
  <c r="G56" i="1"/>
  <c r="F56" i="1"/>
  <c r="J55" i="1"/>
  <c r="I55" i="1"/>
  <c r="G16" i="1" s="1"/>
  <c r="H55" i="1"/>
  <c r="G55" i="1"/>
  <c r="F55" i="1"/>
  <c r="J54" i="1"/>
  <c r="I54" i="1"/>
  <c r="H54" i="1"/>
  <c r="G54" i="1"/>
  <c r="F54" i="1"/>
  <c r="J53" i="1"/>
  <c r="I53" i="1"/>
  <c r="H53" i="1"/>
  <c r="G53" i="1"/>
  <c r="F53" i="1"/>
  <c r="J52" i="1"/>
  <c r="I52" i="1"/>
  <c r="H52" i="1"/>
  <c r="G52" i="1"/>
  <c r="F52" i="1"/>
  <c r="J51" i="1"/>
  <c r="I51" i="1"/>
  <c r="H51" i="1"/>
  <c r="G51" i="1"/>
  <c r="F51" i="1"/>
  <c r="J50" i="1"/>
  <c r="I50" i="1"/>
  <c r="H50" i="1"/>
  <c r="G50" i="1"/>
  <c r="F50" i="1"/>
  <c r="J49" i="1"/>
  <c r="I49" i="1"/>
  <c r="H49" i="1"/>
  <c r="G49" i="1"/>
  <c r="F49" i="1"/>
  <c r="J48" i="1"/>
  <c r="I48" i="1"/>
  <c r="H48" i="1"/>
  <c r="G48" i="1"/>
  <c r="F48" i="1"/>
  <c r="J47" i="1"/>
  <c r="I47" i="1"/>
  <c r="H47" i="1"/>
  <c r="G47" i="1"/>
  <c r="F47" i="1"/>
  <c r="J46" i="1"/>
  <c r="I46" i="1"/>
  <c r="H46" i="1"/>
  <c r="G46" i="1"/>
  <c r="F46" i="1"/>
  <c r="J45" i="1"/>
  <c r="I45" i="1"/>
  <c r="H45" i="1"/>
  <c r="G45" i="1"/>
  <c r="F45" i="1"/>
  <c r="J44" i="1"/>
  <c r="I44" i="1"/>
  <c r="H44" i="1"/>
  <c r="G44" i="1"/>
  <c r="F44" i="1"/>
  <c r="J43" i="1"/>
  <c r="I43" i="1"/>
  <c r="H43" i="1"/>
  <c r="G43" i="1"/>
  <c r="F43" i="1"/>
  <c r="J42" i="1"/>
  <c r="I42" i="1"/>
  <c r="H42" i="1"/>
  <c r="G42" i="1"/>
  <c r="F42" i="1"/>
  <c r="J41" i="1"/>
  <c r="I41" i="1"/>
  <c r="H41" i="1"/>
  <c r="G41" i="1"/>
  <c r="F41" i="1"/>
  <c r="J40" i="1"/>
  <c r="I40" i="1"/>
  <c r="H40" i="1"/>
  <c r="F14" i="1" s="1"/>
  <c r="G40" i="1"/>
  <c r="F40" i="1"/>
  <c r="J39" i="1"/>
  <c r="I39" i="1"/>
  <c r="H39" i="1"/>
  <c r="G39" i="1"/>
  <c r="F39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5" i="1"/>
  <c r="I35" i="1"/>
  <c r="H35" i="1"/>
  <c r="G35" i="1"/>
  <c r="F35" i="1"/>
  <c r="J34" i="1"/>
  <c r="I34" i="1"/>
  <c r="H34" i="1"/>
  <c r="G34" i="1"/>
  <c r="F34" i="1"/>
  <c r="J33" i="1"/>
  <c r="I33" i="1"/>
  <c r="H33" i="1"/>
  <c r="G33" i="1"/>
  <c r="F33" i="1"/>
  <c r="J32" i="1"/>
  <c r="I32" i="1"/>
  <c r="H32" i="1"/>
  <c r="G32" i="1"/>
  <c r="F32" i="1"/>
  <c r="J31" i="1"/>
  <c r="I31" i="1"/>
  <c r="H31" i="1"/>
  <c r="G31" i="1"/>
  <c r="F31" i="1"/>
  <c r="J30" i="1"/>
  <c r="I30" i="1"/>
  <c r="H30" i="1"/>
  <c r="G30" i="1"/>
  <c r="F30" i="1"/>
  <c r="J29" i="1"/>
  <c r="I29" i="1"/>
  <c r="H29" i="1"/>
  <c r="G29" i="1"/>
  <c r="F29" i="1"/>
  <c r="J28" i="1"/>
  <c r="I28" i="1"/>
  <c r="H28" i="1"/>
  <c r="G28" i="1"/>
  <c r="F28" i="1"/>
  <c r="J27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4" i="1"/>
  <c r="I24" i="1"/>
  <c r="H24" i="1"/>
  <c r="G24" i="1"/>
  <c r="F24" i="1"/>
  <c r="J23" i="1"/>
  <c r="I23" i="1"/>
  <c r="H23" i="1"/>
  <c r="G23" i="1"/>
  <c r="F23" i="1"/>
  <c r="J22" i="1"/>
  <c r="H13" i="1" s="1"/>
  <c r="I22" i="1"/>
  <c r="H22" i="1"/>
  <c r="G22" i="1"/>
  <c r="F22" i="1"/>
  <c r="D13" i="1" s="1"/>
  <c r="J21" i="1"/>
  <c r="I21" i="1"/>
  <c r="H21" i="1"/>
  <c r="G21" i="1"/>
  <c r="E13" i="1" s="1"/>
  <c r="F21" i="1"/>
  <c r="I17" i="1"/>
  <c r="E15" i="1"/>
  <c r="G14" i="1"/>
  <c r="H9" i="1"/>
  <c r="G9" i="1"/>
  <c r="F9" i="1"/>
  <c r="E9" i="1"/>
  <c r="D9" i="1"/>
  <c r="C9" i="1"/>
  <c r="F13" i="1" l="1"/>
  <c r="F17" i="1" s="1"/>
  <c r="G13" i="1"/>
  <c r="G17" i="1" s="1"/>
  <c r="E14" i="1"/>
  <c r="C14" i="1" s="1"/>
  <c r="D14" i="1"/>
  <c r="H14" i="1"/>
  <c r="H17" i="1" s="1"/>
  <c r="D15" i="1"/>
  <c r="H15" i="1"/>
  <c r="G15" i="1"/>
  <c r="F15" i="1"/>
  <c r="E16" i="1"/>
  <c r="D16" i="1"/>
  <c r="C16" i="1" s="1"/>
  <c r="H16" i="1"/>
  <c r="F16" i="1"/>
  <c r="E17" i="1"/>
  <c r="C13" i="1"/>
  <c r="C15" i="1" l="1"/>
  <c r="C17" i="1" s="1"/>
  <c r="D17" i="1"/>
</calcChain>
</file>

<file path=xl/sharedStrings.xml><?xml version="1.0" encoding="utf-8"?>
<sst xmlns="http://schemas.openxmlformats.org/spreadsheetml/2006/main" count="41" uniqueCount="22">
  <si>
    <t>Number of sold products</t>
  </si>
  <si>
    <t>Nomenclature</t>
  </si>
  <si>
    <t>C1</t>
  </si>
  <si>
    <t>C2</t>
  </si>
  <si>
    <t>C3</t>
  </si>
  <si>
    <t>C4</t>
  </si>
  <si>
    <t>C5</t>
  </si>
  <si>
    <t>Product</t>
  </si>
  <si>
    <t>P1</t>
  </si>
  <si>
    <t>P2</t>
  </si>
  <si>
    <t>P3</t>
  </si>
  <si>
    <t>P4</t>
  </si>
  <si>
    <t>Nb</t>
  </si>
  <si>
    <t>Number of returns</t>
  </si>
  <si>
    <t>Failed component</t>
  </si>
  <si>
    <t>No defect</t>
  </si>
  <si>
    <t>Total</t>
  </si>
  <si>
    <t>Returns</t>
  </si>
  <si>
    <t>Year</t>
  </si>
  <si>
    <t>Année</t>
  </si>
  <si>
    <t>Composant défaillant</t>
  </si>
  <si>
    <t>Warranty database for the 4 products (1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</si>
</sst>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/>
    <xf numFmtId="0" fontId="6" fillId="0" borderId="1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textRotation="90"/>
    </xf>
    <xf numFmtId="0" fontId="7" fillId="4" borderId="3" xfId="0" applyFont="1" applyFill="1" applyBorder="1"/>
    <xf numFmtId="0" fontId="6" fillId="0" borderId="3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 textRotation="90"/>
    </xf>
    <xf numFmtId="0" fontId="7" fillId="4" borderId="5" xfId="0" applyFont="1" applyFill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4" borderId="0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castani/Desktop/Enseignement/Cours%20ISTIA/ISMP%20-%20Remise%20a%20niveau%20SDF/Cours%202017-2018/Tableau%20Garant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Comp1"/>
      <sheetName val="Comp2"/>
      <sheetName val="Comp4"/>
      <sheetName val="Comp5"/>
      <sheetName val="Analyse Prod par composants"/>
      <sheetName val="Produit 1"/>
      <sheetName val="Feuil1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0.78187505207847829</v>
          </cell>
          <cell r="D5">
            <v>0.72876802077063296</v>
          </cell>
          <cell r="H5">
            <v>1.3478755772110318</v>
          </cell>
          <cell r="J5">
            <v>1.0227962546538956</v>
          </cell>
        </row>
        <row r="6">
          <cell r="B6">
            <v>123.61177490171811</v>
          </cell>
          <cell r="D6">
            <v>351.70474357469959</v>
          </cell>
          <cell r="H6">
            <v>21.360742210244855</v>
          </cell>
          <cell r="J6">
            <v>26.902658164514104</v>
          </cell>
        </row>
        <row r="18">
          <cell r="K18">
            <v>0.1</v>
          </cell>
          <cell r="O18">
            <v>0.2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L15" sqref="L15"/>
    </sheetView>
  </sheetViews>
  <sheetFormatPr baseColWidth="10" defaultRowHeight="14.4" x14ac:dyDescent="0.55000000000000004"/>
  <cols>
    <col min="1" max="1" width="4.3125" customWidth="1"/>
    <col min="2" max="2" width="9.47265625" customWidth="1"/>
    <col min="4" max="4" width="11.20703125" customWidth="1"/>
    <col min="9" max="9" width="12.26171875" bestFit="1" customWidth="1"/>
  </cols>
  <sheetData>
    <row r="1" spans="1:15" x14ac:dyDescent="0.55000000000000004">
      <c r="A1" s="1" t="s">
        <v>21</v>
      </c>
      <c r="B1" s="1"/>
      <c r="C1" s="1"/>
      <c r="D1" s="1"/>
      <c r="E1" s="1"/>
      <c r="G1" s="2"/>
      <c r="H1" s="2"/>
      <c r="I1" s="2"/>
      <c r="J1" s="3"/>
    </row>
    <row r="3" spans="1:15" ht="14.25" customHeight="1" x14ac:dyDescent="0.55000000000000004">
      <c r="B3" s="4"/>
      <c r="C3" s="5" t="s">
        <v>0</v>
      </c>
      <c r="D3" s="6" t="s">
        <v>1</v>
      </c>
      <c r="E3" s="6"/>
      <c r="F3" s="6"/>
      <c r="G3" s="6"/>
      <c r="H3" s="6"/>
      <c r="J3" s="35"/>
      <c r="K3" s="35"/>
      <c r="L3" s="35"/>
      <c r="M3" s="35"/>
      <c r="N3" s="35"/>
      <c r="O3" s="35"/>
    </row>
    <row r="4" spans="1:15" ht="28.5" customHeight="1" x14ac:dyDescent="0.55000000000000004">
      <c r="B4" s="4"/>
      <c r="C4" s="5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J4" s="35"/>
      <c r="K4" s="35"/>
      <c r="L4" s="35"/>
      <c r="M4" s="35"/>
      <c r="N4" s="35"/>
      <c r="O4" s="35"/>
    </row>
    <row r="5" spans="1:15" ht="14.7" thickBot="1" x14ac:dyDescent="0.6">
      <c r="A5" s="8" t="s">
        <v>7</v>
      </c>
      <c r="B5" s="9" t="s">
        <v>8</v>
      </c>
      <c r="C5" s="10">
        <v>126</v>
      </c>
      <c r="D5" s="11">
        <v>2</v>
      </c>
      <c r="E5" s="11">
        <v>1</v>
      </c>
      <c r="F5" s="11">
        <v>0</v>
      </c>
      <c r="G5" s="11">
        <v>2</v>
      </c>
      <c r="H5" s="11">
        <v>1</v>
      </c>
      <c r="J5" s="35"/>
      <c r="K5" s="35"/>
      <c r="L5" s="35"/>
      <c r="M5" s="35"/>
      <c r="N5" s="35"/>
      <c r="O5" s="35"/>
    </row>
    <row r="6" spans="1:15" ht="14.7" thickBot="1" x14ac:dyDescent="0.6">
      <c r="A6" s="8"/>
      <c r="B6" s="9" t="s">
        <v>9</v>
      </c>
      <c r="C6" s="10">
        <v>44</v>
      </c>
      <c r="D6" s="11">
        <v>0</v>
      </c>
      <c r="E6" s="11">
        <v>4</v>
      </c>
      <c r="F6" s="11">
        <v>1</v>
      </c>
      <c r="G6" s="11">
        <v>2</v>
      </c>
      <c r="H6" s="11">
        <v>0</v>
      </c>
      <c r="J6" s="35"/>
      <c r="K6" s="35"/>
      <c r="L6" s="35"/>
      <c r="M6" s="35"/>
      <c r="N6" s="35"/>
      <c r="O6" s="35"/>
    </row>
    <row r="7" spans="1:15" ht="14.7" thickBot="1" x14ac:dyDescent="0.6">
      <c r="A7" s="8"/>
      <c r="B7" s="9" t="s">
        <v>10</v>
      </c>
      <c r="C7" s="10">
        <v>38</v>
      </c>
      <c r="D7" s="11">
        <v>3</v>
      </c>
      <c r="E7" s="11">
        <v>0</v>
      </c>
      <c r="F7" s="11">
        <v>5</v>
      </c>
      <c r="G7" s="11">
        <v>3</v>
      </c>
      <c r="H7" s="11">
        <v>2</v>
      </c>
    </row>
    <row r="8" spans="1:15" ht="14.7" thickBot="1" x14ac:dyDescent="0.6">
      <c r="A8" s="8"/>
      <c r="B8" s="9" t="s">
        <v>11</v>
      </c>
      <c r="C8" s="10">
        <v>82</v>
      </c>
      <c r="D8" s="11">
        <v>1</v>
      </c>
      <c r="E8" s="11">
        <v>0</v>
      </c>
      <c r="F8" s="11">
        <v>3</v>
      </c>
      <c r="G8" s="11">
        <v>0</v>
      </c>
      <c r="H8" s="11">
        <v>2</v>
      </c>
      <c r="J8" s="36"/>
      <c r="K8" s="36"/>
      <c r="L8" s="36"/>
      <c r="M8" s="36"/>
      <c r="N8" s="36"/>
      <c r="O8" s="36"/>
    </row>
    <row r="9" spans="1:15" x14ac:dyDescent="0.55000000000000004">
      <c r="A9" s="12"/>
      <c r="B9" s="13" t="s">
        <v>12</v>
      </c>
      <c r="C9" s="14">
        <f>SUM(C5:C8)</f>
        <v>290</v>
      </c>
      <c r="D9" s="14">
        <f>$C$5*D5+$C$6*D6+$C$7*D7+$C$8*D8</f>
        <v>448</v>
      </c>
      <c r="E9" s="14">
        <f t="shared" ref="E9:H9" si="0">$C$5*E5+$C$6*E6+$C$7*E7+$C$8*E8</f>
        <v>302</v>
      </c>
      <c r="F9" s="14">
        <f t="shared" si="0"/>
        <v>480</v>
      </c>
      <c r="G9" s="14">
        <f t="shared" si="0"/>
        <v>454</v>
      </c>
      <c r="H9" s="14">
        <f t="shared" si="0"/>
        <v>366</v>
      </c>
      <c r="J9" s="36"/>
      <c r="K9" s="36"/>
      <c r="L9" s="36"/>
      <c r="M9" s="36"/>
      <c r="N9" s="36"/>
      <c r="O9" s="36"/>
    </row>
    <row r="11" spans="1:15" x14ac:dyDescent="0.55000000000000004">
      <c r="A11" s="15"/>
      <c r="B11" s="16"/>
      <c r="C11" s="17" t="s">
        <v>13</v>
      </c>
      <c r="D11" s="18" t="s">
        <v>14</v>
      </c>
      <c r="E11" s="18"/>
      <c r="F11" s="18"/>
      <c r="G11" s="18"/>
      <c r="H11" s="18"/>
      <c r="I11" s="19" t="s">
        <v>15</v>
      </c>
      <c r="J11" s="15"/>
      <c r="K11" s="15"/>
      <c r="L11" s="15"/>
      <c r="M11" s="15"/>
      <c r="N11" s="15"/>
    </row>
    <row r="12" spans="1:15" x14ac:dyDescent="0.55000000000000004">
      <c r="A12" s="15"/>
      <c r="B12" s="16"/>
      <c r="C12" s="17"/>
      <c r="D12" s="20" t="s">
        <v>2</v>
      </c>
      <c r="E12" s="20" t="s">
        <v>3</v>
      </c>
      <c r="F12" s="20" t="s">
        <v>4</v>
      </c>
      <c r="G12" s="20" t="s">
        <v>5</v>
      </c>
      <c r="H12" s="20" t="s">
        <v>6</v>
      </c>
      <c r="I12" s="19"/>
      <c r="J12" s="15"/>
      <c r="K12" s="15"/>
      <c r="L12" s="15"/>
      <c r="M12" s="15"/>
      <c r="N12" s="15"/>
    </row>
    <row r="13" spans="1:15" x14ac:dyDescent="0.55000000000000004">
      <c r="A13" s="21" t="s">
        <v>7</v>
      </c>
      <c r="B13" s="22" t="s">
        <v>8</v>
      </c>
      <c r="C13" s="23">
        <f>SUM(D13:I13)</f>
        <v>17</v>
      </c>
      <c r="D13" s="23">
        <f>SUM(F21:F35)</f>
        <v>6</v>
      </c>
      <c r="E13" s="23">
        <f t="shared" ref="E13:H13" si="1">SUM(G21:G35)</f>
        <v>2</v>
      </c>
      <c r="F13" s="23">
        <f t="shared" si="1"/>
        <v>0</v>
      </c>
      <c r="G13" s="23">
        <f t="shared" si="1"/>
        <v>3</v>
      </c>
      <c r="H13" s="23">
        <f t="shared" si="1"/>
        <v>4</v>
      </c>
      <c r="I13" s="23">
        <v>2</v>
      </c>
      <c r="J13" s="15"/>
      <c r="K13" s="15"/>
      <c r="L13" s="15"/>
      <c r="M13" s="15"/>
      <c r="N13" s="15"/>
    </row>
    <row r="14" spans="1:15" x14ac:dyDescent="0.55000000000000004">
      <c r="A14" s="21"/>
      <c r="B14" s="22" t="s">
        <v>9</v>
      </c>
      <c r="C14" s="23">
        <f t="shared" ref="C14:C16" si="2">SUM(D14:I14)</f>
        <v>3</v>
      </c>
      <c r="D14" s="23">
        <f>SUM(F40:F42)</f>
        <v>0</v>
      </c>
      <c r="E14" s="23">
        <f t="shared" ref="E14:H14" si="3">SUM(G40:G42)</f>
        <v>2</v>
      </c>
      <c r="F14" s="23">
        <f t="shared" si="3"/>
        <v>0</v>
      </c>
      <c r="G14" s="23">
        <f t="shared" si="3"/>
        <v>1</v>
      </c>
      <c r="H14" s="23">
        <f t="shared" si="3"/>
        <v>0</v>
      </c>
      <c r="I14" s="23">
        <v>0</v>
      </c>
      <c r="J14" s="15"/>
      <c r="K14" s="15"/>
      <c r="L14" s="15"/>
      <c r="M14" s="15"/>
      <c r="N14" s="15"/>
    </row>
    <row r="15" spans="1:15" x14ac:dyDescent="0.55000000000000004">
      <c r="A15" s="21"/>
      <c r="B15" s="22" t="s">
        <v>10</v>
      </c>
      <c r="C15" s="23">
        <f t="shared" si="2"/>
        <v>5</v>
      </c>
      <c r="D15" s="23">
        <f>SUM(F45:F49)</f>
        <v>2</v>
      </c>
      <c r="E15" s="23">
        <f t="shared" ref="E15:H15" si="4">SUM(G45:G49)</f>
        <v>0</v>
      </c>
      <c r="F15" s="23">
        <f t="shared" si="4"/>
        <v>0</v>
      </c>
      <c r="G15" s="23">
        <f t="shared" si="4"/>
        <v>3</v>
      </c>
      <c r="H15" s="23">
        <f t="shared" si="4"/>
        <v>0</v>
      </c>
      <c r="I15" s="23">
        <v>0</v>
      </c>
      <c r="J15" s="15"/>
      <c r="K15" s="15"/>
      <c r="L15" s="15"/>
      <c r="M15" s="15"/>
      <c r="N15" s="15"/>
    </row>
    <row r="16" spans="1:15" ht="14.7" thickBot="1" x14ac:dyDescent="0.6">
      <c r="A16" s="24"/>
      <c r="B16" s="25" t="s">
        <v>11</v>
      </c>
      <c r="C16" s="26">
        <f t="shared" si="2"/>
        <v>10</v>
      </c>
      <c r="D16" s="26">
        <f>SUM(F52:F61)</f>
        <v>2</v>
      </c>
      <c r="E16" s="26">
        <f t="shared" ref="E16:H16" si="5">SUM(G52:G61)</f>
        <v>0</v>
      </c>
      <c r="F16" s="26">
        <f t="shared" si="5"/>
        <v>0</v>
      </c>
      <c r="G16" s="26">
        <f t="shared" si="5"/>
        <v>0</v>
      </c>
      <c r="H16" s="26">
        <f t="shared" si="5"/>
        <v>8</v>
      </c>
      <c r="I16" s="26">
        <v>0</v>
      </c>
      <c r="J16" s="15"/>
      <c r="K16" s="15"/>
      <c r="L16" s="15"/>
      <c r="M16" s="15"/>
      <c r="N16" s="15"/>
    </row>
    <row r="17" spans="1:14" ht="14.7" thickBot="1" x14ac:dyDescent="0.6">
      <c r="A17" s="27"/>
      <c r="B17" s="28" t="s">
        <v>16</v>
      </c>
      <c r="C17" s="29">
        <f>SUM(C13:C16)</f>
        <v>35</v>
      </c>
      <c r="D17" s="29">
        <f t="shared" ref="D17:I17" si="6">SUM(D13:D16)</f>
        <v>10</v>
      </c>
      <c r="E17" s="29">
        <f t="shared" si="6"/>
        <v>4</v>
      </c>
      <c r="F17" s="29">
        <f t="shared" si="6"/>
        <v>0</v>
      </c>
      <c r="G17" s="29">
        <f t="shared" si="6"/>
        <v>7</v>
      </c>
      <c r="H17" s="29">
        <f t="shared" si="6"/>
        <v>12</v>
      </c>
      <c r="I17" s="30">
        <f t="shared" si="6"/>
        <v>2</v>
      </c>
      <c r="J17" s="15"/>
      <c r="K17" s="15"/>
      <c r="L17" s="15"/>
      <c r="M17" s="15"/>
      <c r="N17" s="15"/>
    </row>
    <row r="18" spans="1:14" x14ac:dyDescent="0.5500000000000000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5500000000000000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8.8" x14ac:dyDescent="0.55000000000000004">
      <c r="A20" s="15"/>
      <c r="B20" s="31" t="s">
        <v>17</v>
      </c>
      <c r="C20" s="32" t="s">
        <v>8</v>
      </c>
      <c r="D20" s="33" t="s">
        <v>18</v>
      </c>
      <c r="E20" s="33" t="s">
        <v>14</v>
      </c>
      <c r="F20" s="34"/>
      <c r="G20" s="34"/>
      <c r="H20" s="34"/>
      <c r="I20" s="34"/>
      <c r="J20" s="34"/>
      <c r="K20" s="15"/>
      <c r="L20" s="15"/>
      <c r="M20" s="15"/>
      <c r="N20" s="15"/>
    </row>
    <row r="21" spans="1:14" x14ac:dyDescent="0.55000000000000004">
      <c r="A21" s="15"/>
      <c r="B21" s="15"/>
      <c r="C21" s="32">
        <v>1</v>
      </c>
      <c r="D21" s="32">
        <v>0.22</v>
      </c>
      <c r="E21" s="32">
        <v>2</v>
      </c>
      <c r="F21" s="34">
        <f>IF(E21=1,1,0)</f>
        <v>0</v>
      </c>
      <c r="G21" s="34">
        <f>IF(E21=2,1,0)</f>
        <v>1</v>
      </c>
      <c r="H21" s="34">
        <f>IF(E21=3,1,0)</f>
        <v>0</v>
      </c>
      <c r="I21" s="34">
        <f>IF(E21=4,1,0)</f>
        <v>0</v>
      </c>
      <c r="J21" s="34">
        <f>IF(E21=5,1,0)</f>
        <v>0</v>
      </c>
      <c r="K21" s="15"/>
      <c r="L21" s="15"/>
      <c r="M21" s="15"/>
      <c r="N21" s="15"/>
    </row>
    <row r="22" spans="1:14" x14ac:dyDescent="0.55000000000000004">
      <c r="A22" s="15"/>
      <c r="B22" s="15"/>
      <c r="C22" s="32">
        <v>2</v>
      </c>
      <c r="D22" s="32">
        <v>0.46</v>
      </c>
      <c r="E22" s="32">
        <v>4</v>
      </c>
      <c r="F22" s="34">
        <f t="shared" ref="F22:F61" si="7">IF(E22=1,1,0)</f>
        <v>0</v>
      </c>
      <c r="G22" s="34">
        <f t="shared" ref="G22:G61" si="8">IF(E22=2,1,0)</f>
        <v>0</v>
      </c>
      <c r="H22" s="34">
        <f t="shared" ref="H22:H61" si="9">IF(E22=3,1,0)</f>
        <v>0</v>
      </c>
      <c r="I22" s="34">
        <f t="shared" ref="I22:I61" si="10">IF(E22=4,1,0)</f>
        <v>1</v>
      </c>
      <c r="J22" s="34">
        <f t="shared" ref="J22:J61" si="11">IF(E22=5,1,0)</f>
        <v>0</v>
      </c>
      <c r="K22" s="15"/>
      <c r="L22" s="15"/>
      <c r="M22" s="15"/>
      <c r="N22" s="15"/>
    </row>
    <row r="23" spans="1:14" x14ac:dyDescent="0.55000000000000004">
      <c r="A23" s="15"/>
      <c r="B23" s="15"/>
      <c r="C23" s="32">
        <v>3</v>
      </c>
      <c r="D23" s="32">
        <v>0.32</v>
      </c>
      <c r="E23" s="32">
        <v>2</v>
      </c>
      <c r="F23" s="34">
        <f t="shared" si="7"/>
        <v>0</v>
      </c>
      <c r="G23" s="34">
        <f t="shared" si="8"/>
        <v>1</v>
      </c>
      <c r="H23" s="34">
        <f t="shared" si="9"/>
        <v>0</v>
      </c>
      <c r="I23" s="34">
        <f t="shared" si="10"/>
        <v>0</v>
      </c>
      <c r="J23" s="34">
        <f t="shared" si="11"/>
        <v>0</v>
      </c>
      <c r="K23" s="15"/>
      <c r="L23" s="15"/>
      <c r="M23" s="15"/>
      <c r="N23" s="15"/>
    </row>
    <row r="24" spans="1:14" x14ac:dyDescent="0.55000000000000004">
      <c r="A24" s="15"/>
      <c r="B24" s="15"/>
      <c r="C24" s="32">
        <v>4</v>
      </c>
      <c r="D24" s="32">
        <v>0.28000000000000003</v>
      </c>
      <c r="E24" s="32">
        <v>5</v>
      </c>
      <c r="F24" s="34">
        <f t="shared" si="7"/>
        <v>0</v>
      </c>
      <c r="G24" s="34">
        <f t="shared" si="8"/>
        <v>0</v>
      </c>
      <c r="H24" s="34">
        <f t="shared" si="9"/>
        <v>0</v>
      </c>
      <c r="I24" s="34">
        <f t="shared" si="10"/>
        <v>0</v>
      </c>
      <c r="J24" s="34">
        <f t="shared" si="11"/>
        <v>1</v>
      </c>
      <c r="K24" s="15"/>
      <c r="L24" s="15"/>
      <c r="M24" s="15"/>
      <c r="N24" s="15"/>
    </row>
    <row r="25" spans="1:14" x14ac:dyDescent="0.55000000000000004">
      <c r="A25" s="15"/>
      <c r="B25" s="15"/>
      <c r="C25" s="32">
        <v>5</v>
      </c>
      <c r="D25" s="32">
        <v>0.13</v>
      </c>
      <c r="E25" s="32">
        <v>5</v>
      </c>
      <c r="F25" s="34">
        <f t="shared" si="7"/>
        <v>0</v>
      </c>
      <c r="G25" s="34">
        <f t="shared" si="8"/>
        <v>0</v>
      </c>
      <c r="H25" s="34">
        <f t="shared" si="9"/>
        <v>0</v>
      </c>
      <c r="I25" s="34">
        <f t="shared" si="10"/>
        <v>0</v>
      </c>
      <c r="J25" s="34">
        <f t="shared" si="11"/>
        <v>1</v>
      </c>
      <c r="K25" s="15"/>
      <c r="L25" s="15"/>
      <c r="M25" s="15"/>
      <c r="N25" s="15"/>
    </row>
    <row r="26" spans="1:14" x14ac:dyDescent="0.55000000000000004">
      <c r="A26" s="15"/>
      <c r="B26" s="15"/>
      <c r="C26" s="32">
        <v>6</v>
      </c>
      <c r="D26" s="32">
        <v>0.02</v>
      </c>
      <c r="E26" s="32">
        <v>1</v>
      </c>
      <c r="F26" s="34">
        <f t="shared" si="7"/>
        <v>1</v>
      </c>
      <c r="G26" s="34">
        <f t="shared" si="8"/>
        <v>0</v>
      </c>
      <c r="H26" s="34">
        <f t="shared" si="9"/>
        <v>0</v>
      </c>
      <c r="I26" s="34">
        <f t="shared" si="10"/>
        <v>0</v>
      </c>
      <c r="J26" s="34">
        <f t="shared" si="11"/>
        <v>0</v>
      </c>
      <c r="K26" s="15"/>
      <c r="L26" s="15"/>
      <c r="M26" s="15"/>
      <c r="N26" s="15"/>
    </row>
    <row r="27" spans="1:14" x14ac:dyDescent="0.55000000000000004">
      <c r="A27" s="15"/>
      <c r="B27" s="15"/>
      <c r="C27" s="32">
        <v>7</v>
      </c>
      <c r="D27" s="32">
        <v>0.73</v>
      </c>
      <c r="E27" s="32">
        <v>1</v>
      </c>
      <c r="F27" s="34">
        <f t="shared" si="7"/>
        <v>1</v>
      </c>
      <c r="G27" s="34">
        <f t="shared" si="8"/>
        <v>0</v>
      </c>
      <c r="H27" s="34">
        <f t="shared" si="9"/>
        <v>0</v>
      </c>
      <c r="I27" s="34">
        <f t="shared" si="10"/>
        <v>0</v>
      </c>
      <c r="J27" s="34">
        <f t="shared" si="11"/>
        <v>0</v>
      </c>
      <c r="K27" s="15"/>
      <c r="L27" s="15"/>
      <c r="M27" s="15"/>
      <c r="N27" s="15"/>
    </row>
    <row r="28" spans="1:14" x14ac:dyDescent="0.55000000000000004">
      <c r="A28" s="15"/>
      <c r="B28" s="15"/>
      <c r="C28" s="32">
        <v>8</v>
      </c>
      <c r="D28" s="32">
        <v>0.99</v>
      </c>
      <c r="E28" s="32">
        <v>4</v>
      </c>
      <c r="F28" s="34">
        <f t="shared" si="7"/>
        <v>0</v>
      </c>
      <c r="G28" s="34">
        <f t="shared" si="8"/>
        <v>0</v>
      </c>
      <c r="H28" s="34">
        <f t="shared" si="9"/>
        <v>0</v>
      </c>
      <c r="I28" s="34">
        <f t="shared" si="10"/>
        <v>1</v>
      </c>
      <c r="J28" s="34">
        <f t="shared" si="11"/>
        <v>0</v>
      </c>
      <c r="K28" s="15"/>
      <c r="L28" s="15"/>
      <c r="M28" s="15"/>
      <c r="N28" s="15"/>
    </row>
    <row r="29" spans="1:14" x14ac:dyDescent="0.55000000000000004">
      <c r="A29" s="15"/>
      <c r="B29" s="15"/>
      <c r="C29" s="32">
        <v>9</v>
      </c>
      <c r="D29" s="32">
        <v>0.65</v>
      </c>
      <c r="E29" s="32">
        <v>1</v>
      </c>
      <c r="F29" s="34">
        <f t="shared" si="7"/>
        <v>1</v>
      </c>
      <c r="G29" s="34">
        <f t="shared" si="8"/>
        <v>0</v>
      </c>
      <c r="H29" s="34">
        <f t="shared" si="9"/>
        <v>0</v>
      </c>
      <c r="I29" s="34">
        <f t="shared" si="10"/>
        <v>0</v>
      </c>
      <c r="J29" s="34">
        <f t="shared" si="11"/>
        <v>0</v>
      </c>
      <c r="K29" s="15"/>
      <c r="L29" s="15"/>
      <c r="M29" s="15"/>
      <c r="N29" s="15"/>
    </row>
    <row r="30" spans="1:14" x14ac:dyDescent="0.55000000000000004">
      <c r="A30" s="15"/>
      <c r="B30" s="15"/>
      <c r="C30" s="32">
        <v>10</v>
      </c>
      <c r="D30" s="32">
        <v>7.0000000000000007E-2</v>
      </c>
      <c r="E30" s="32">
        <v>1</v>
      </c>
      <c r="F30" s="34">
        <f t="shared" si="7"/>
        <v>1</v>
      </c>
      <c r="G30" s="34">
        <f t="shared" si="8"/>
        <v>0</v>
      </c>
      <c r="H30" s="34">
        <f t="shared" si="9"/>
        <v>0</v>
      </c>
      <c r="I30" s="34">
        <f t="shared" si="10"/>
        <v>0</v>
      </c>
      <c r="J30" s="34">
        <f t="shared" si="11"/>
        <v>0</v>
      </c>
      <c r="K30" s="15"/>
      <c r="L30" s="15"/>
      <c r="M30" s="15"/>
      <c r="N30" s="15"/>
    </row>
    <row r="31" spans="1:14" x14ac:dyDescent="0.55000000000000004">
      <c r="A31" s="15"/>
      <c r="B31" s="15"/>
      <c r="C31" s="32">
        <v>11</v>
      </c>
      <c r="D31" s="32">
        <v>0.03</v>
      </c>
      <c r="E31" s="32">
        <v>5</v>
      </c>
      <c r="F31" s="34">
        <f t="shared" si="7"/>
        <v>0</v>
      </c>
      <c r="G31" s="34">
        <f t="shared" si="8"/>
        <v>0</v>
      </c>
      <c r="H31" s="34">
        <f t="shared" si="9"/>
        <v>0</v>
      </c>
      <c r="I31" s="34">
        <f t="shared" si="10"/>
        <v>0</v>
      </c>
      <c r="J31" s="34">
        <f t="shared" si="11"/>
        <v>1</v>
      </c>
      <c r="K31" s="15"/>
      <c r="L31" s="15"/>
      <c r="M31" s="15"/>
      <c r="N31" s="15"/>
    </row>
    <row r="32" spans="1:14" x14ac:dyDescent="0.55000000000000004">
      <c r="A32" s="15"/>
      <c r="B32" s="15"/>
      <c r="C32" s="32">
        <v>12</v>
      </c>
      <c r="D32" s="32">
        <v>0.31</v>
      </c>
      <c r="E32" s="32">
        <v>4</v>
      </c>
      <c r="F32" s="34">
        <f t="shared" si="7"/>
        <v>0</v>
      </c>
      <c r="G32" s="34">
        <f t="shared" si="8"/>
        <v>0</v>
      </c>
      <c r="H32" s="34">
        <f t="shared" si="9"/>
        <v>0</v>
      </c>
      <c r="I32" s="34">
        <f t="shared" si="10"/>
        <v>1</v>
      </c>
      <c r="J32" s="34">
        <f t="shared" si="11"/>
        <v>0</v>
      </c>
      <c r="K32" s="15"/>
      <c r="L32" s="15"/>
      <c r="M32" s="15"/>
      <c r="N32" s="15"/>
    </row>
    <row r="33" spans="1:14" x14ac:dyDescent="0.55000000000000004">
      <c r="A33" s="15"/>
      <c r="B33" s="15"/>
      <c r="C33" s="32">
        <v>13</v>
      </c>
      <c r="D33" s="32">
        <v>0.86</v>
      </c>
      <c r="E33" s="32">
        <v>1</v>
      </c>
      <c r="F33" s="34">
        <f t="shared" si="7"/>
        <v>1</v>
      </c>
      <c r="G33" s="34">
        <f t="shared" si="8"/>
        <v>0</v>
      </c>
      <c r="H33" s="34">
        <f t="shared" si="9"/>
        <v>0</v>
      </c>
      <c r="I33" s="34">
        <f t="shared" si="10"/>
        <v>0</v>
      </c>
      <c r="J33" s="34">
        <f t="shared" si="11"/>
        <v>0</v>
      </c>
      <c r="K33" s="15"/>
      <c r="L33" s="15"/>
      <c r="M33" s="15"/>
      <c r="N33" s="15"/>
    </row>
    <row r="34" spans="1:14" x14ac:dyDescent="0.55000000000000004">
      <c r="A34" s="15"/>
      <c r="B34" s="15"/>
      <c r="C34" s="32">
        <v>14</v>
      </c>
      <c r="D34" s="32">
        <v>0.45</v>
      </c>
      <c r="E34" s="32">
        <v>5</v>
      </c>
      <c r="F34" s="34">
        <f t="shared" si="7"/>
        <v>0</v>
      </c>
      <c r="G34" s="34">
        <f t="shared" si="8"/>
        <v>0</v>
      </c>
      <c r="H34" s="34">
        <f t="shared" si="9"/>
        <v>0</v>
      </c>
      <c r="I34" s="34">
        <f t="shared" si="10"/>
        <v>0</v>
      </c>
      <c r="J34" s="34">
        <f t="shared" si="11"/>
        <v>1</v>
      </c>
      <c r="K34" s="15"/>
      <c r="L34" s="15"/>
      <c r="M34" s="15"/>
      <c r="N34" s="15"/>
    </row>
    <row r="35" spans="1:14" x14ac:dyDescent="0.55000000000000004">
      <c r="A35" s="15"/>
      <c r="B35" s="15"/>
      <c r="C35" s="32">
        <v>15</v>
      </c>
      <c r="D35" s="32">
        <v>0.23</v>
      </c>
      <c r="E35" s="32">
        <v>1</v>
      </c>
      <c r="F35" s="34">
        <f t="shared" si="7"/>
        <v>1</v>
      </c>
      <c r="G35" s="34">
        <f t="shared" si="8"/>
        <v>0</v>
      </c>
      <c r="H35" s="34">
        <f t="shared" si="9"/>
        <v>0</v>
      </c>
      <c r="I35" s="34">
        <f t="shared" si="10"/>
        <v>0</v>
      </c>
      <c r="J35" s="34">
        <f t="shared" si="11"/>
        <v>0</v>
      </c>
      <c r="K35" s="15"/>
      <c r="L35" s="15"/>
      <c r="M35" s="15"/>
      <c r="N35" s="15"/>
    </row>
    <row r="36" spans="1:14" x14ac:dyDescent="0.55000000000000004">
      <c r="A36" s="15"/>
      <c r="B36" s="15"/>
      <c r="C36" s="32">
        <v>16</v>
      </c>
      <c r="D36" s="32">
        <v>0.97</v>
      </c>
      <c r="E36" s="32">
        <v>0</v>
      </c>
      <c r="F36" s="34">
        <f t="shared" si="7"/>
        <v>0</v>
      </c>
      <c r="G36" s="34">
        <f t="shared" si="8"/>
        <v>0</v>
      </c>
      <c r="H36" s="34">
        <f t="shared" si="9"/>
        <v>0</v>
      </c>
      <c r="I36" s="34">
        <f t="shared" si="10"/>
        <v>0</v>
      </c>
      <c r="J36" s="34">
        <f t="shared" si="11"/>
        <v>0</v>
      </c>
      <c r="K36" s="15"/>
      <c r="L36" s="15"/>
      <c r="M36" s="15"/>
      <c r="N36" s="15"/>
    </row>
    <row r="37" spans="1:14" x14ac:dyDescent="0.55000000000000004">
      <c r="A37" s="15"/>
      <c r="B37" s="15"/>
      <c r="C37" s="32">
        <v>17</v>
      </c>
      <c r="D37" s="32">
        <v>0.64</v>
      </c>
      <c r="E37" s="32">
        <v>0</v>
      </c>
      <c r="F37" s="34">
        <f t="shared" si="7"/>
        <v>0</v>
      </c>
      <c r="G37" s="34">
        <f t="shared" si="8"/>
        <v>0</v>
      </c>
      <c r="H37" s="34">
        <f t="shared" si="9"/>
        <v>0</v>
      </c>
      <c r="I37" s="34">
        <f t="shared" si="10"/>
        <v>0</v>
      </c>
      <c r="J37" s="34">
        <f t="shared" si="11"/>
        <v>0</v>
      </c>
      <c r="K37" s="15"/>
      <c r="L37" s="15"/>
      <c r="M37" s="15"/>
      <c r="N37" s="15"/>
    </row>
    <row r="38" spans="1:14" x14ac:dyDescent="0.55000000000000004">
      <c r="A38" s="15"/>
      <c r="B38" s="15"/>
      <c r="C38" s="15"/>
      <c r="D38" s="15"/>
      <c r="E38" s="15"/>
      <c r="F38" s="34">
        <f t="shared" si="7"/>
        <v>0</v>
      </c>
      <c r="G38" s="34">
        <f t="shared" si="8"/>
        <v>0</v>
      </c>
      <c r="H38" s="34">
        <f t="shared" si="9"/>
        <v>0</v>
      </c>
      <c r="I38" s="34">
        <f t="shared" si="10"/>
        <v>0</v>
      </c>
      <c r="J38" s="34">
        <f t="shared" si="11"/>
        <v>0</v>
      </c>
      <c r="K38" s="15"/>
      <c r="L38" s="15"/>
      <c r="M38" s="15"/>
      <c r="N38" s="15"/>
    </row>
    <row r="39" spans="1:14" ht="28.8" x14ac:dyDescent="0.55000000000000004">
      <c r="A39" s="15"/>
      <c r="B39" s="15"/>
      <c r="C39" s="32" t="s">
        <v>9</v>
      </c>
      <c r="D39" s="33" t="s">
        <v>18</v>
      </c>
      <c r="E39" s="33" t="s">
        <v>14</v>
      </c>
      <c r="F39" s="34">
        <f t="shared" si="7"/>
        <v>0</v>
      </c>
      <c r="G39" s="34">
        <f t="shared" si="8"/>
        <v>0</v>
      </c>
      <c r="H39" s="34">
        <f t="shared" si="9"/>
        <v>0</v>
      </c>
      <c r="I39" s="34">
        <f t="shared" si="10"/>
        <v>0</v>
      </c>
      <c r="J39" s="34">
        <f t="shared" si="11"/>
        <v>0</v>
      </c>
      <c r="K39" s="15"/>
      <c r="L39" s="15"/>
      <c r="M39" s="15"/>
      <c r="N39" s="15"/>
    </row>
    <row r="40" spans="1:14" x14ac:dyDescent="0.55000000000000004">
      <c r="A40" s="15"/>
      <c r="B40" s="15"/>
      <c r="C40" s="32">
        <v>1</v>
      </c>
      <c r="D40" s="32">
        <v>0.1</v>
      </c>
      <c r="E40" s="32">
        <v>2</v>
      </c>
      <c r="F40" s="34">
        <f t="shared" si="7"/>
        <v>0</v>
      </c>
      <c r="G40" s="34">
        <f t="shared" si="8"/>
        <v>1</v>
      </c>
      <c r="H40" s="34">
        <f t="shared" si="9"/>
        <v>0</v>
      </c>
      <c r="I40" s="34">
        <f t="shared" si="10"/>
        <v>0</v>
      </c>
      <c r="J40" s="34">
        <f t="shared" si="11"/>
        <v>0</v>
      </c>
      <c r="K40" s="15"/>
      <c r="L40" s="15"/>
      <c r="M40" s="15"/>
      <c r="N40" s="15"/>
    </row>
    <row r="41" spans="1:14" x14ac:dyDescent="0.55000000000000004">
      <c r="A41" s="15"/>
      <c r="B41" s="15"/>
      <c r="C41" s="32">
        <v>2</v>
      </c>
      <c r="D41" s="32">
        <v>0.5</v>
      </c>
      <c r="E41" s="32">
        <v>2</v>
      </c>
      <c r="F41" s="34">
        <f t="shared" si="7"/>
        <v>0</v>
      </c>
      <c r="G41" s="34">
        <f t="shared" si="8"/>
        <v>1</v>
      </c>
      <c r="H41" s="34">
        <f t="shared" si="9"/>
        <v>0</v>
      </c>
      <c r="I41" s="34">
        <f t="shared" si="10"/>
        <v>0</v>
      </c>
      <c r="J41" s="34">
        <f t="shared" si="11"/>
        <v>0</v>
      </c>
      <c r="K41" s="15"/>
      <c r="L41" s="15"/>
      <c r="M41" s="15"/>
      <c r="N41" s="15"/>
    </row>
    <row r="42" spans="1:14" x14ac:dyDescent="0.55000000000000004">
      <c r="A42" s="15"/>
      <c r="B42" s="15"/>
      <c r="C42" s="32">
        <v>3</v>
      </c>
      <c r="D42" s="32">
        <v>0.91</v>
      </c>
      <c r="E42" s="32">
        <v>4</v>
      </c>
      <c r="F42" s="34">
        <f t="shared" si="7"/>
        <v>0</v>
      </c>
      <c r="G42" s="34">
        <f t="shared" si="8"/>
        <v>0</v>
      </c>
      <c r="H42" s="34">
        <f t="shared" si="9"/>
        <v>0</v>
      </c>
      <c r="I42" s="34">
        <f t="shared" si="10"/>
        <v>1</v>
      </c>
      <c r="J42" s="34">
        <f t="shared" si="11"/>
        <v>0</v>
      </c>
      <c r="K42" s="15"/>
      <c r="L42" s="15"/>
      <c r="M42" s="15"/>
      <c r="N42" s="15"/>
    </row>
    <row r="43" spans="1:14" x14ac:dyDescent="0.55000000000000004">
      <c r="A43" s="15"/>
      <c r="B43" s="15"/>
      <c r="C43" s="15"/>
      <c r="D43" s="15"/>
      <c r="E43" s="15"/>
      <c r="F43" s="34">
        <f t="shared" si="7"/>
        <v>0</v>
      </c>
      <c r="G43" s="34">
        <f t="shared" si="8"/>
        <v>0</v>
      </c>
      <c r="H43" s="34">
        <f t="shared" si="9"/>
        <v>0</v>
      </c>
      <c r="I43" s="34">
        <f t="shared" si="10"/>
        <v>0</v>
      </c>
      <c r="J43" s="34">
        <f t="shared" si="11"/>
        <v>0</v>
      </c>
      <c r="K43" s="15"/>
      <c r="L43" s="15"/>
      <c r="M43" s="15"/>
      <c r="N43" s="15"/>
    </row>
    <row r="44" spans="1:14" ht="28.8" x14ac:dyDescent="0.55000000000000004">
      <c r="A44" s="15"/>
      <c r="B44" s="15"/>
      <c r="C44" s="32" t="s">
        <v>10</v>
      </c>
      <c r="D44" s="33" t="s">
        <v>18</v>
      </c>
      <c r="E44" s="33" t="s">
        <v>14</v>
      </c>
      <c r="F44" s="34">
        <f t="shared" si="7"/>
        <v>0</v>
      </c>
      <c r="G44" s="34">
        <f t="shared" si="8"/>
        <v>0</v>
      </c>
      <c r="H44" s="34">
        <f t="shared" si="9"/>
        <v>0</v>
      </c>
      <c r="I44" s="34">
        <f t="shared" si="10"/>
        <v>0</v>
      </c>
      <c r="J44" s="34">
        <f t="shared" si="11"/>
        <v>0</v>
      </c>
      <c r="K44" s="15"/>
      <c r="L44" s="15"/>
      <c r="M44" s="15"/>
      <c r="N44" s="15"/>
    </row>
    <row r="45" spans="1:14" x14ac:dyDescent="0.55000000000000004">
      <c r="A45" s="15"/>
      <c r="B45" s="15"/>
      <c r="C45" s="32">
        <v>1</v>
      </c>
      <c r="D45" s="32">
        <v>0.16</v>
      </c>
      <c r="E45" s="32">
        <v>1</v>
      </c>
      <c r="F45" s="34">
        <f t="shared" si="7"/>
        <v>1</v>
      </c>
      <c r="G45" s="34">
        <f t="shared" si="8"/>
        <v>0</v>
      </c>
      <c r="H45" s="34">
        <f t="shared" si="9"/>
        <v>0</v>
      </c>
      <c r="I45" s="34">
        <f t="shared" si="10"/>
        <v>0</v>
      </c>
      <c r="J45" s="34">
        <f t="shared" si="11"/>
        <v>0</v>
      </c>
      <c r="K45" s="15"/>
      <c r="L45" s="15"/>
      <c r="M45" s="15"/>
      <c r="N45" s="15"/>
    </row>
    <row r="46" spans="1:14" x14ac:dyDescent="0.55000000000000004">
      <c r="A46" s="15"/>
      <c r="B46" s="15"/>
      <c r="C46" s="32">
        <v>2</v>
      </c>
      <c r="D46" s="32">
        <v>0.25</v>
      </c>
      <c r="E46" s="32">
        <v>4</v>
      </c>
      <c r="F46" s="34">
        <f t="shared" si="7"/>
        <v>0</v>
      </c>
      <c r="G46" s="34">
        <f t="shared" si="8"/>
        <v>0</v>
      </c>
      <c r="H46" s="34">
        <f t="shared" si="9"/>
        <v>0</v>
      </c>
      <c r="I46" s="34">
        <f t="shared" si="10"/>
        <v>1</v>
      </c>
      <c r="J46" s="34">
        <f t="shared" si="11"/>
        <v>0</v>
      </c>
      <c r="K46" s="15"/>
      <c r="L46" s="15"/>
      <c r="M46" s="15"/>
      <c r="N46" s="15"/>
    </row>
    <row r="47" spans="1:14" x14ac:dyDescent="0.55000000000000004">
      <c r="A47" s="15"/>
      <c r="B47" s="15"/>
      <c r="C47" s="32">
        <v>3</v>
      </c>
      <c r="D47" s="32">
        <v>0.83</v>
      </c>
      <c r="E47" s="32">
        <v>1</v>
      </c>
      <c r="F47" s="34">
        <f t="shared" si="7"/>
        <v>1</v>
      </c>
      <c r="G47" s="34">
        <f t="shared" si="8"/>
        <v>0</v>
      </c>
      <c r="H47" s="34">
        <f t="shared" si="9"/>
        <v>0</v>
      </c>
      <c r="I47" s="34">
        <f t="shared" si="10"/>
        <v>0</v>
      </c>
      <c r="J47" s="34">
        <f t="shared" si="11"/>
        <v>0</v>
      </c>
      <c r="K47" s="15"/>
      <c r="L47" s="15"/>
      <c r="M47" s="15"/>
      <c r="N47" s="15"/>
    </row>
    <row r="48" spans="1:14" x14ac:dyDescent="0.55000000000000004">
      <c r="A48" s="15"/>
      <c r="B48" s="15"/>
      <c r="C48" s="32">
        <v>4</v>
      </c>
      <c r="D48" s="32">
        <v>0.35</v>
      </c>
      <c r="E48" s="32">
        <v>4</v>
      </c>
      <c r="F48" s="34">
        <f t="shared" si="7"/>
        <v>0</v>
      </c>
      <c r="G48" s="34">
        <f t="shared" si="8"/>
        <v>0</v>
      </c>
      <c r="H48" s="34">
        <f t="shared" si="9"/>
        <v>0</v>
      </c>
      <c r="I48" s="34">
        <f t="shared" si="10"/>
        <v>1</v>
      </c>
      <c r="J48" s="34">
        <f t="shared" si="11"/>
        <v>0</v>
      </c>
      <c r="K48" s="15"/>
      <c r="L48" s="15"/>
      <c r="M48" s="15"/>
      <c r="N48" s="15"/>
    </row>
    <row r="49" spans="1:14" x14ac:dyDescent="0.55000000000000004">
      <c r="A49" s="15"/>
      <c r="B49" s="15"/>
      <c r="C49" s="32">
        <v>5</v>
      </c>
      <c r="D49" s="32">
        <v>0.45</v>
      </c>
      <c r="E49" s="32">
        <v>4</v>
      </c>
      <c r="F49" s="34">
        <f t="shared" si="7"/>
        <v>0</v>
      </c>
      <c r="G49" s="34">
        <f t="shared" si="8"/>
        <v>0</v>
      </c>
      <c r="H49" s="34">
        <f t="shared" si="9"/>
        <v>0</v>
      </c>
      <c r="I49" s="34">
        <f t="shared" si="10"/>
        <v>1</v>
      </c>
      <c r="J49" s="34">
        <f t="shared" si="11"/>
        <v>0</v>
      </c>
      <c r="K49" s="15"/>
      <c r="L49" s="15"/>
      <c r="M49" s="15"/>
      <c r="N49" s="15"/>
    </row>
    <row r="50" spans="1:14" x14ac:dyDescent="0.55000000000000004">
      <c r="A50" s="15"/>
      <c r="B50" s="15"/>
      <c r="C50" s="15"/>
      <c r="D50" s="15"/>
      <c r="E50" s="15"/>
      <c r="F50" s="34">
        <f t="shared" si="7"/>
        <v>0</v>
      </c>
      <c r="G50" s="34">
        <f t="shared" si="8"/>
        <v>0</v>
      </c>
      <c r="H50" s="34">
        <f t="shared" si="9"/>
        <v>0</v>
      </c>
      <c r="I50" s="34">
        <f t="shared" si="10"/>
        <v>0</v>
      </c>
      <c r="J50" s="34">
        <f t="shared" si="11"/>
        <v>0</v>
      </c>
      <c r="K50" s="15"/>
      <c r="L50" s="15"/>
      <c r="M50" s="15"/>
      <c r="N50" s="15"/>
    </row>
    <row r="51" spans="1:14" ht="28.8" x14ac:dyDescent="0.55000000000000004">
      <c r="A51" s="15"/>
      <c r="B51" s="15"/>
      <c r="C51" s="32" t="s">
        <v>11</v>
      </c>
      <c r="D51" s="33" t="s">
        <v>19</v>
      </c>
      <c r="E51" s="33" t="s">
        <v>20</v>
      </c>
      <c r="F51" s="34">
        <f t="shared" si="7"/>
        <v>0</v>
      </c>
      <c r="G51" s="34">
        <f t="shared" si="8"/>
        <v>0</v>
      </c>
      <c r="H51" s="34">
        <f t="shared" si="9"/>
        <v>0</v>
      </c>
      <c r="I51" s="34">
        <f t="shared" si="10"/>
        <v>0</v>
      </c>
      <c r="J51" s="34">
        <f t="shared" si="11"/>
        <v>0</v>
      </c>
      <c r="K51" s="15"/>
      <c r="L51" s="15"/>
      <c r="M51" s="15"/>
      <c r="N51" s="15"/>
    </row>
    <row r="52" spans="1:14" x14ac:dyDescent="0.55000000000000004">
      <c r="A52" s="15"/>
      <c r="B52" s="15"/>
      <c r="C52" s="32">
        <v>1</v>
      </c>
      <c r="D52" s="32">
        <v>0.93</v>
      </c>
      <c r="E52" s="32">
        <v>5</v>
      </c>
      <c r="F52" s="34">
        <f t="shared" si="7"/>
        <v>0</v>
      </c>
      <c r="G52" s="34">
        <f t="shared" si="8"/>
        <v>0</v>
      </c>
      <c r="H52" s="34">
        <f t="shared" si="9"/>
        <v>0</v>
      </c>
      <c r="I52" s="34">
        <f t="shared" si="10"/>
        <v>0</v>
      </c>
      <c r="J52" s="34">
        <f t="shared" si="11"/>
        <v>1</v>
      </c>
      <c r="K52" s="15"/>
      <c r="L52" s="15"/>
      <c r="M52" s="15"/>
      <c r="N52" s="15"/>
    </row>
    <row r="53" spans="1:14" x14ac:dyDescent="0.55000000000000004">
      <c r="A53" s="15"/>
      <c r="B53" s="15"/>
      <c r="C53" s="32">
        <v>2</v>
      </c>
      <c r="D53" s="32">
        <v>0.14000000000000001</v>
      </c>
      <c r="E53" s="32">
        <v>1</v>
      </c>
      <c r="F53" s="34">
        <f t="shared" si="7"/>
        <v>1</v>
      </c>
      <c r="G53" s="34">
        <f t="shared" si="8"/>
        <v>0</v>
      </c>
      <c r="H53" s="34">
        <f t="shared" si="9"/>
        <v>0</v>
      </c>
      <c r="I53" s="34">
        <f t="shared" si="10"/>
        <v>0</v>
      </c>
      <c r="J53" s="34">
        <f t="shared" si="11"/>
        <v>0</v>
      </c>
      <c r="K53" s="15"/>
      <c r="L53" s="15"/>
      <c r="M53" s="15"/>
      <c r="N53" s="15"/>
    </row>
    <row r="54" spans="1:14" x14ac:dyDescent="0.55000000000000004">
      <c r="A54" s="15"/>
      <c r="B54" s="15"/>
      <c r="C54" s="32">
        <v>3</v>
      </c>
      <c r="D54" s="32">
        <v>0.96</v>
      </c>
      <c r="E54" s="32">
        <v>5</v>
      </c>
      <c r="F54" s="34">
        <f t="shared" si="7"/>
        <v>0</v>
      </c>
      <c r="G54" s="34">
        <f t="shared" si="8"/>
        <v>0</v>
      </c>
      <c r="H54" s="34">
        <f t="shared" si="9"/>
        <v>0</v>
      </c>
      <c r="I54" s="34">
        <f t="shared" si="10"/>
        <v>0</v>
      </c>
      <c r="J54" s="34">
        <f t="shared" si="11"/>
        <v>1</v>
      </c>
      <c r="K54" s="15"/>
      <c r="L54" s="15"/>
      <c r="M54" s="15"/>
      <c r="N54" s="15"/>
    </row>
    <row r="55" spans="1:14" x14ac:dyDescent="0.55000000000000004">
      <c r="A55" s="15"/>
      <c r="B55" s="15"/>
      <c r="C55" s="32">
        <v>4</v>
      </c>
      <c r="D55" s="32">
        <v>0.19</v>
      </c>
      <c r="E55" s="32">
        <v>5</v>
      </c>
      <c r="F55" s="34">
        <f t="shared" si="7"/>
        <v>0</v>
      </c>
      <c r="G55" s="34">
        <f t="shared" si="8"/>
        <v>0</v>
      </c>
      <c r="H55" s="34">
        <f t="shared" si="9"/>
        <v>0</v>
      </c>
      <c r="I55" s="34">
        <f t="shared" si="10"/>
        <v>0</v>
      </c>
      <c r="J55" s="34">
        <f t="shared" si="11"/>
        <v>1</v>
      </c>
      <c r="K55" s="15"/>
      <c r="L55" s="15"/>
      <c r="M55" s="15"/>
      <c r="N55" s="15"/>
    </row>
    <row r="56" spans="1:14" x14ac:dyDescent="0.55000000000000004">
      <c r="A56" s="15"/>
      <c r="B56" s="15"/>
      <c r="C56" s="32">
        <v>5</v>
      </c>
      <c r="D56" s="32">
        <v>0.34</v>
      </c>
      <c r="E56" s="32">
        <v>5</v>
      </c>
      <c r="F56" s="34">
        <f t="shared" si="7"/>
        <v>0</v>
      </c>
      <c r="G56" s="34">
        <f t="shared" si="8"/>
        <v>0</v>
      </c>
      <c r="H56" s="34">
        <f t="shared" si="9"/>
        <v>0</v>
      </c>
      <c r="I56" s="34">
        <f t="shared" si="10"/>
        <v>0</v>
      </c>
      <c r="J56" s="34">
        <f t="shared" si="11"/>
        <v>1</v>
      </c>
      <c r="K56" s="15"/>
      <c r="L56" s="15"/>
      <c r="M56" s="15"/>
      <c r="N56" s="15"/>
    </row>
    <row r="57" spans="1:14" x14ac:dyDescent="0.55000000000000004">
      <c r="A57" s="15"/>
      <c r="B57" s="15"/>
      <c r="C57" s="32">
        <v>6</v>
      </c>
      <c r="D57" s="32">
        <v>0.63</v>
      </c>
      <c r="E57" s="32">
        <v>5</v>
      </c>
      <c r="F57" s="34">
        <f t="shared" si="7"/>
        <v>0</v>
      </c>
      <c r="G57" s="34">
        <f t="shared" si="8"/>
        <v>0</v>
      </c>
      <c r="H57" s="34">
        <f t="shared" si="9"/>
        <v>0</v>
      </c>
      <c r="I57" s="34">
        <f t="shared" si="10"/>
        <v>0</v>
      </c>
      <c r="J57" s="34">
        <f t="shared" si="11"/>
        <v>1</v>
      </c>
      <c r="K57" s="15"/>
      <c r="L57" s="15"/>
      <c r="M57" s="15"/>
      <c r="N57" s="15"/>
    </row>
    <row r="58" spans="1:14" x14ac:dyDescent="0.55000000000000004">
      <c r="A58" s="15"/>
      <c r="B58" s="15"/>
      <c r="C58" s="32">
        <v>7</v>
      </c>
      <c r="D58" s="32">
        <v>0.46</v>
      </c>
      <c r="E58" s="32">
        <v>5</v>
      </c>
      <c r="F58" s="34">
        <f t="shared" si="7"/>
        <v>0</v>
      </c>
      <c r="G58" s="34">
        <f t="shared" si="8"/>
        <v>0</v>
      </c>
      <c r="H58" s="34">
        <f t="shared" si="9"/>
        <v>0</v>
      </c>
      <c r="I58" s="34">
        <f t="shared" si="10"/>
        <v>0</v>
      </c>
      <c r="J58" s="34">
        <f t="shared" si="11"/>
        <v>1</v>
      </c>
      <c r="K58" s="15"/>
      <c r="L58" s="15"/>
      <c r="M58" s="15"/>
      <c r="N58" s="15"/>
    </row>
    <row r="59" spans="1:14" x14ac:dyDescent="0.55000000000000004">
      <c r="A59" s="15"/>
      <c r="B59" s="15"/>
      <c r="C59" s="32">
        <v>8</v>
      </c>
      <c r="D59" s="32">
        <v>0.77</v>
      </c>
      <c r="E59" s="32">
        <v>5</v>
      </c>
      <c r="F59" s="34">
        <f t="shared" si="7"/>
        <v>0</v>
      </c>
      <c r="G59" s="34">
        <f t="shared" si="8"/>
        <v>0</v>
      </c>
      <c r="H59" s="34">
        <f t="shared" si="9"/>
        <v>0</v>
      </c>
      <c r="I59" s="34">
        <f t="shared" si="10"/>
        <v>0</v>
      </c>
      <c r="J59" s="34">
        <f t="shared" si="11"/>
        <v>1</v>
      </c>
      <c r="K59" s="15"/>
      <c r="L59" s="15"/>
      <c r="M59" s="15"/>
      <c r="N59" s="15"/>
    </row>
    <row r="60" spans="1:14" x14ac:dyDescent="0.55000000000000004">
      <c r="A60" s="15"/>
      <c r="B60" s="15"/>
      <c r="C60" s="32">
        <v>9</v>
      </c>
      <c r="D60" s="32">
        <v>0.89</v>
      </c>
      <c r="E60" s="32">
        <v>1</v>
      </c>
      <c r="F60" s="34">
        <f t="shared" si="7"/>
        <v>1</v>
      </c>
      <c r="G60" s="34">
        <f t="shared" si="8"/>
        <v>0</v>
      </c>
      <c r="H60" s="34">
        <f t="shared" si="9"/>
        <v>0</v>
      </c>
      <c r="I60" s="34">
        <f t="shared" si="10"/>
        <v>0</v>
      </c>
      <c r="J60" s="34">
        <f t="shared" si="11"/>
        <v>0</v>
      </c>
      <c r="K60" s="15"/>
      <c r="L60" s="15"/>
      <c r="M60" s="15"/>
      <c r="N60" s="15"/>
    </row>
    <row r="61" spans="1:14" x14ac:dyDescent="0.55000000000000004">
      <c r="A61" s="15"/>
      <c r="B61" s="15"/>
      <c r="C61" s="32">
        <v>10</v>
      </c>
      <c r="D61" s="32">
        <v>0.96</v>
      </c>
      <c r="E61" s="32">
        <v>5</v>
      </c>
      <c r="F61" s="34">
        <f t="shared" si="7"/>
        <v>0</v>
      </c>
      <c r="G61" s="34">
        <f t="shared" si="8"/>
        <v>0</v>
      </c>
      <c r="H61" s="34">
        <f t="shared" si="9"/>
        <v>0</v>
      </c>
      <c r="I61" s="34">
        <f t="shared" si="10"/>
        <v>0</v>
      </c>
      <c r="J61" s="34">
        <f t="shared" si="11"/>
        <v>1</v>
      </c>
      <c r="K61" s="15"/>
      <c r="L61" s="15"/>
      <c r="M61" s="15"/>
      <c r="N61" s="15"/>
    </row>
  </sheetData>
  <autoFilter ref="B20:J61"/>
  <mergeCells count="11">
    <mergeCell ref="B11:B12"/>
    <mergeCell ref="C11:C12"/>
    <mergeCell ref="D11:H11"/>
    <mergeCell ref="I11:I12"/>
    <mergeCell ref="A13:A16"/>
    <mergeCell ref="A1:E1"/>
    <mergeCell ref="G1:I1"/>
    <mergeCell ref="B3:B4"/>
    <mergeCell ref="C3:C4"/>
    <mergeCell ref="D3:H3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Castanier</dc:creator>
  <cp:lastModifiedBy>Bruno Castanier</cp:lastModifiedBy>
  <dcterms:created xsi:type="dcterms:W3CDTF">2019-03-14T13:18:49Z</dcterms:created>
  <dcterms:modified xsi:type="dcterms:W3CDTF">2019-03-14T13:24:25Z</dcterms:modified>
</cp:coreProperties>
</file>